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'Sheet1'!$A$3:$O$23</definedName>
  </definedNames>
  <calcPr fullCalcOnLoad="1"/>
</workbook>
</file>

<file path=xl/sharedStrings.xml><?xml version="1.0" encoding="utf-8"?>
<sst xmlns="http://schemas.openxmlformats.org/spreadsheetml/2006/main" count="159" uniqueCount="111">
  <si>
    <t>洛龙区2022年度财政衔接资金项目计划安排情况统计表</t>
  </si>
  <si>
    <t>序号</t>
  </si>
  <si>
    <t>项目名称</t>
  </si>
  <si>
    <t>项目内容</t>
  </si>
  <si>
    <t>补助标准</t>
  </si>
  <si>
    <t>建设地点</t>
  </si>
  <si>
    <t>投入资金规模</t>
  </si>
  <si>
    <t>责任单位</t>
  </si>
  <si>
    <t>建设期限</t>
  </si>
  <si>
    <t>绩效目标</t>
  </si>
  <si>
    <t>帮扶机制</t>
  </si>
  <si>
    <t>建设任务</t>
  </si>
  <si>
    <t>乡镇</t>
  </si>
  <si>
    <t>村</t>
  </si>
  <si>
    <t>合计</t>
  </si>
  <si>
    <t>中央资金</t>
  </si>
  <si>
    <t>省级资金</t>
  </si>
  <si>
    <t>市级资金</t>
  </si>
  <si>
    <t>县级资金</t>
  </si>
  <si>
    <t>一、基础设施</t>
  </si>
  <si>
    <t>2022年洛龙区学府办王山村灌溉机井项目</t>
  </si>
  <si>
    <t>新建280米左右深水井，配套水泵，管道约2000米，井房一座。</t>
  </si>
  <si>
    <t>60万一座，项目验收评审后，据实进行结算</t>
  </si>
  <si>
    <t>学府街道办事处</t>
  </si>
  <si>
    <t>王山村</t>
  </si>
  <si>
    <t>农业农村局</t>
  </si>
  <si>
    <t>2022年2月-6月</t>
  </si>
  <si>
    <t>项目实施将解决王山村采摘园、露营地等产业项目以及群众生产用水问题，提升群众的满意度。</t>
  </si>
  <si>
    <t>2022年洛龙区学府办王山村新建道路项目</t>
  </si>
  <si>
    <t>新建一条长600米，宽5米，厚0.2米的道路。</t>
  </si>
  <si>
    <t>120万一条，项目验收评审后，据实进行结算</t>
  </si>
  <si>
    <t>住建局</t>
  </si>
  <si>
    <t>为全村群众提升生产出行条件，改善环境质量，提高基础设施公共服务水平。</t>
  </si>
  <si>
    <t>解决群众发展生产和家园环境问题，提高群众满意度。</t>
  </si>
  <si>
    <t>2022年洛龙区龙门办裴村西生产道路硬化项目</t>
  </si>
  <si>
    <t>裴村硬化道路1条，总长307米，宽3.5米，厚20厘米。</t>
  </si>
  <si>
    <t>23万一条，项目验收评审后，据实进行结算</t>
  </si>
  <si>
    <t>龙门街道办事处</t>
  </si>
  <si>
    <t>裴村</t>
  </si>
  <si>
    <t>项目实施将解决村发展生产和群众出行难问题，提高满意度。</t>
  </si>
  <si>
    <t>二、产业扶贫</t>
  </si>
  <si>
    <t>2022年洛龙区特色种植补贴项目</t>
  </si>
  <si>
    <t>种植0.5亩及以上的特色（蔬菜、花卉、中草药、食用菌）每户补贴500元/年；种植经济林1亩及以上的，每户补贴500元/年。</t>
  </si>
  <si>
    <t>一人500元</t>
  </si>
  <si>
    <t>洛龙区</t>
  </si>
  <si>
    <t>2022年2月-9月</t>
  </si>
  <si>
    <t>特色种植补贴500元/亩，户均受益500元/年，项目实施将支持400户脱贫户、监测对象发展特色种植产业，提高满意度。</t>
  </si>
  <si>
    <t>支持400户脱贫户、监测对象发展特色种植产业，户均增收500元。</t>
  </si>
  <si>
    <t>2022年洛龙区学府办王山村集体经济—门面房项目（二期）</t>
  </si>
  <si>
    <r>
      <t>民宿二期建设，约500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,框架结构房屋及相关配套建设装修，发展乡村近郊游。</t>
    </r>
  </si>
  <si>
    <t>一座200万，项目验收评审后，据实进行结算</t>
  </si>
  <si>
    <t>商务局</t>
  </si>
  <si>
    <t>预计带动村集体经济增收16万，解决脱贫户就业问题，增加收入。</t>
  </si>
  <si>
    <t>2022年洛龙区学府办王山村采摘园项目（二期）</t>
  </si>
  <si>
    <t>建设轻型大棚10个，种植蔬菜、草莓等。</t>
  </si>
  <si>
    <t>一个10万，项目验收评审后，据实进行结算</t>
  </si>
  <si>
    <t>带动王山村产业发展，增加村集体经济收入4.8万元，解决脱贫户、监测对象就业问题。</t>
  </si>
  <si>
    <t>给脱贫户、监测对象提供务工岗位，增加村产业收益4.8万元，解决有劳动力的脱贫户、监测对象就业问题。</t>
  </si>
  <si>
    <t>2022年洛龙区学府办王山村蔬菜采摘项目</t>
  </si>
  <si>
    <t>建设轻型大棚6个，种植蔬菜、番茄等。</t>
  </si>
  <si>
    <t>一个15万，项目验收评审后，据实进行结算</t>
  </si>
  <si>
    <t>带动王山村产业发展，增加村集体经济收入8万元，解决脱贫户、监测对象就业问题。</t>
  </si>
  <si>
    <t>给脱贫户、监测对象提供务工岗位，增加村产业收益8万元，解决有劳动力的脱贫户、监测对象就业问题。</t>
  </si>
  <si>
    <t>2022年洛龙区龙门办裴村集体经济—门面房项目</t>
  </si>
  <si>
    <t>新建一座74.7米长， 7.6米宽，约940.8平方米的2层框架结构门面房，及相关配套建设装修，资金280万元。</t>
  </si>
  <si>
    <t>一座280万，项目验收评审后，据实进行结算</t>
  </si>
  <si>
    <r>
      <t>门面房租赁期间，优先为</t>
    </r>
    <r>
      <rPr>
        <sz val="11"/>
        <rFont val="仿宋_GB2312"/>
        <family val="3"/>
      </rPr>
      <t>83</t>
    </r>
    <r>
      <rPr>
        <sz val="11"/>
        <rFont val="仿宋_GB2312"/>
        <family val="3"/>
      </rPr>
      <t>户脱贫户及</t>
    </r>
    <r>
      <rPr>
        <sz val="11"/>
        <rFont val="仿宋_GB2312"/>
        <family val="3"/>
      </rPr>
      <t>12</t>
    </r>
    <r>
      <rPr>
        <sz val="11"/>
        <rFont val="仿宋_GB2312"/>
        <family val="3"/>
      </rPr>
      <t>户监测户提供就业岗位</t>
    </r>
    <r>
      <rPr>
        <sz val="11"/>
        <rFont val="仿宋_GB2312"/>
        <family val="3"/>
      </rPr>
      <t>,</t>
    </r>
    <r>
      <rPr>
        <sz val="11"/>
        <rFont val="仿宋_GB2312"/>
        <family val="3"/>
      </rPr>
      <t>工资不低于全市最低工资标准；增加村集体经济收入22万，脱贫户、监测对象通过公益性岗位、集体劳动等方式受益，提高满意度。</t>
    </r>
  </si>
  <si>
    <t>门面房租赁期间，优先为83户脱贫户及12户监测户提供就业岗位,工资不低于全市最低工资标准；增加村集体经济收入22万，脱贫户、监测对象通过公益性岗位、集体劳动等方式受益，提高满意度。</t>
  </si>
  <si>
    <t>2022年洛龙区李楼镇综合楼项目</t>
  </si>
  <si>
    <t>建设一栋2000余平方米综合楼。</t>
  </si>
  <si>
    <t>一栋550万，项目验收评审后，据实进行结算</t>
  </si>
  <si>
    <t>李楼镇</t>
  </si>
  <si>
    <t>潘寨村</t>
  </si>
  <si>
    <t>项目建成后，以租赁或承包等方式获取收益，预计年收益约44万元，脱贫户通过劳动、公益性岗位等方式受益，提高满意度。</t>
  </si>
  <si>
    <t>该项目主要用于门面房出租，通过收取租金44万元，收益分配主要支持设置镇、村级专项岗位，吸纳脱贫户及三类人群就地就业，同时，重点保障老弱病残脱贫人口。</t>
  </si>
  <si>
    <t>2022年洛龙区白马寺镇停车场项目</t>
  </si>
  <si>
    <t>建成生态停车场，占地面积约30681平方米，建成大、中、小型车位共计360余个及道闸、感应装置等配套设施。</t>
  </si>
  <si>
    <t>一座700万，项目验收评审后，据实进行结算</t>
  </si>
  <si>
    <t>白马寺镇</t>
  </si>
  <si>
    <t>白马寺村</t>
  </si>
  <si>
    <t>城管局</t>
  </si>
  <si>
    <t>停车场建成后，每年收益约70万元，可为脱贫户、三类人群提供就业岗位，增加收入，同时可解决解决周边乱停乱放乱收费问题。</t>
  </si>
  <si>
    <t>为脱贫户、监测户提供就业岗位，项目收益优先用于全镇脱贫户及监测对象，支持设置镇村级公岗、专项岗位等方式带动脱贫户、监测户增加收入。</t>
  </si>
  <si>
    <t>2022年洛龙区白马寺镇孔寨社区食用菌（羊肚菌）种植项目</t>
  </si>
  <si>
    <t>项目规划占地30亩，建设钢结构种植大棚25个左右，每个占地1亩左右，及园区道路、水电管网、分拣区等配套设施。</t>
  </si>
  <si>
    <t>孔寨村</t>
  </si>
  <si>
    <t>项目将建设种植大棚，通过社区+农业科技公司合作运营方式获得收益，同时，在食用菌种植期过后，可继续种植玉米大豆等作物，预计年收益为20万元左右。</t>
  </si>
  <si>
    <t>增加集体经济同时，带动脱贫户、监测户为主的社区居民30-50人。</t>
  </si>
  <si>
    <t>2022年洛龙区科技园办溢坡村种植大棚项目</t>
  </si>
  <si>
    <t>占地30亩，新建20个种植大棚，其中10个羊肚菌大棚，5个草莓大棚，5个蔬菜大棚。</t>
  </si>
  <si>
    <t>一个5万，项目验收评审后，据实进行结算</t>
  </si>
  <si>
    <t>科技园街道办事处</t>
  </si>
  <si>
    <t>溢坡村</t>
  </si>
  <si>
    <t>项目实施将种植大棚以承包或租赁方式获得收益，带动村级集体经济收入，预计年收益为8万元。脱贫对象与监测对象通过劳动、临时性岗位受益，提高满意度。</t>
  </si>
  <si>
    <t>支持脱贫户与监测户发展特色产业，增加收入，户均收入800元左右。</t>
  </si>
  <si>
    <t>三、教育扶贫</t>
  </si>
  <si>
    <t>2022年洛龙区雨露计划职业教育培训项目</t>
  </si>
  <si>
    <t>对320户脱贫户职业教育培训。</t>
  </si>
  <si>
    <t>户均1500元</t>
  </si>
  <si>
    <t>2022年</t>
  </si>
  <si>
    <t>对320户脱贫户职业教育培训进行补助，户均1500元/年。</t>
  </si>
  <si>
    <t>四、就业扶贫</t>
  </si>
  <si>
    <t>2022年洛龙区转移就业补贴项目</t>
  </si>
  <si>
    <t>跨省、市转移就业的脱贫劳动力、监测对象外出务工超过3个月，收入达到9000元以上的，给予一次性交通补助300元/人/年；市内转移就业年收入达到2万元以上的补助1000元，达到1.5万元以上的补助800元，达到1万元以上的补助500元。每户每年补助人数为1次。</t>
  </si>
  <si>
    <t>户均补贴300元</t>
  </si>
  <si>
    <t>为约60户脱贫人口、监测对象安排一次性交通补助，户均补贴300元，提高就业稳定；为约1040户符合条件的脱贫人口、监测对象发放就业务工奖励，引导脱贫人口、监测对象转移就业。</t>
  </si>
  <si>
    <t>2022年洛龙区雨露计划短期技能培训项目</t>
  </si>
  <si>
    <t>短期技能培训补贴60人，人均补助2000元，提升脱贫户就业能力。</t>
  </si>
  <si>
    <t>人均补助2000元</t>
  </si>
  <si>
    <t>短期技能培训补贴60人，人均补助2000元，提升脱贫户、监测户就业能力。</t>
  </si>
  <si>
    <t>短期技能培训补贴60人，人均补助2000元，提升脱贫户、监测户就业能力和满意度。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</si>
</sst>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仿宋"/>
      <family val="3"/>
    </font>
    <font>
      <sz val="9"/>
      <name val="仿宋"/>
      <family val="3"/>
    </font>
    <font>
      <b/>
      <sz val="18"/>
      <name val="仿宋"/>
      <family val="3"/>
    </font>
    <font>
      <b/>
      <sz val="9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1"/>
      <name val="仿宋_GB2312"/>
      <family val="3"/>
    </font>
    <font>
      <sz val="11"/>
      <name val="仿宋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66" applyFont="1" applyFill="1" applyBorder="1" applyAlignment="1">
      <alignment horizontal="center" vertical="center" wrapText="1"/>
      <protection/>
    </xf>
    <xf numFmtId="0" fontId="8" fillId="0" borderId="9" xfId="66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vertical="center" wrapText="1"/>
    </xf>
    <xf numFmtId="0" fontId="8" fillId="0" borderId="9" xfId="66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7" xfId="65"/>
    <cellStyle name="常规 2" xfId="66"/>
    <cellStyle name="常规 2 4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pane ySplit="3" topLeftCell="A4" activePane="bottomLeft" state="frozen"/>
      <selection pane="bottomLeft" activeCell="E23" sqref="E23:F23"/>
    </sheetView>
  </sheetViews>
  <sheetFormatPr defaultColWidth="9.00390625" defaultRowHeight="14.25"/>
  <cols>
    <col min="1" max="1" width="5.50390625" style="3" customWidth="1"/>
    <col min="2" max="2" width="17.625" style="1" customWidth="1"/>
    <col min="3" max="3" width="21.125" style="1" customWidth="1"/>
    <col min="4" max="4" width="12.875" style="3" customWidth="1"/>
    <col min="5" max="5" width="7.625" style="3" customWidth="1"/>
    <col min="6" max="6" width="8.50390625" style="3" customWidth="1"/>
    <col min="7" max="7" width="13.25390625" style="4" customWidth="1"/>
    <col min="8" max="8" width="5.50390625" style="4" customWidth="1"/>
    <col min="9" max="9" width="5.125" style="4" customWidth="1"/>
    <col min="10" max="10" width="5.875" style="4" customWidth="1"/>
    <col min="11" max="11" width="5.125" style="4" customWidth="1"/>
    <col min="12" max="12" width="4.625" style="3" customWidth="1"/>
    <col min="13" max="13" width="5.00390625" style="1" customWidth="1"/>
    <col min="14" max="14" width="24.00390625" style="1" customWidth="1"/>
    <col min="15" max="15" width="24.875" style="1" customWidth="1"/>
    <col min="16" max="16384" width="9.00390625" style="1" customWidth="1"/>
  </cols>
  <sheetData>
    <row r="1" spans="1:15" s="1" customFormat="1" ht="48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spans="1:15" s="2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 t="s">
        <v>6</v>
      </c>
      <c r="H2" s="8"/>
      <c r="I2" s="8"/>
      <c r="J2" s="8"/>
      <c r="K2" s="8"/>
      <c r="L2" s="26" t="s">
        <v>7</v>
      </c>
      <c r="M2" s="26" t="s">
        <v>8</v>
      </c>
      <c r="N2" s="26" t="s">
        <v>9</v>
      </c>
      <c r="O2" s="26" t="s">
        <v>10</v>
      </c>
    </row>
    <row r="3" spans="1:15" s="2" customFormat="1" ht="42.75" customHeight="1">
      <c r="A3" s="7"/>
      <c r="B3" s="7"/>
      <c r="C3" s="7" t="s">
        <v>11</v>
      </c>
      <c r="D3" s="7"/>
      <c r="E3" s="7" t="s">
        <v>12</v>
      </c>
      <c r="F3" s="7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27"/>
      <c r="M3" s="27"/>
      <c r="N3" s="27"/>
      <c r="O3" s="27"/>
    </row>
    <row r="4" spans="1:15" s="2" customFormat="1" ht="42.75" customHeight="1">
      <c r="A4" s="9" t="s">
        <v>14</v>
      </c>
      <c r="B4" s="10"/>
      <c r="C4" s="11"/>
      <c r="D4" s="7"/>
      <c r="E4" s="7"/>
      <c r="F4" s="7"/>
      <c r="G4" s="12">
        <f>G5+G9+G19+G21</f>
        <v>2583</v>
      </c>
      <c r="H4" s="12">
        <f>H5+H9+H19+H21</f>
        <v>0</v>
      </c>
      <c r="I4" s="12">
        <f>I5+I9+I19+I21</f>
        <v>1403</v>
      </c>
      <c r="J4" s="12">
        <f>J5+J9+J19+J21</f>
        <v>300</v>
      </c>
      <c r="K4" s="12">
        <f>K5+K9+K19+K21</f>
        <v>880</v>
      </c>
      <c r="L4" s="27"/>
      <c r="M4" s="27"/>
      <c r="N4" s="27"/>
      <c r="O4" s="27"/>
    </row>
    <row r="5" spans="1:15" s="2" customFormat="1" ht="42.75" customHeight="1">
      <c r="A5" s="9" t="s">
        <v>19</v>
      </c>
      <c r="B5" s="10"/>
      <c r="C5" s="11"/>
      <c r="D5" s="7"/>
      <c r="E5" s="7"/>
      <c r="F5" s="7"/>
      <c r="G5" s="13">
        <f>G6+G8+G7</f>
        <v>203</v>
      </c>
      <c r="H5" s="13">
        <f>H6+H8+H7</f>
        <v>0</v>
      </c>
      <c r="I5" s="13">
        <f>I6+I8+I7</f>
        <v>203</v>
      </c>
      <c r="J5" s="13">
        <f>J6+J8+J7</f>
        <v>0</v>
      </c>
      <c r="K5" s="13">
        <f>K6+K8+K7</f>
        <v>0</v>
      </c>
      <c r="L5" s="27"/>
      <c r="M5" s="27"/>
      <c r="N5" s="27"/>
      <c r="O5" s="27"/>
    </row>
    <row r="6" spans="1:15" ht="54.75" customHeight="1">
      <c r="A6" s="14">
        <v>1</v>
      </c>
      <c r="B6" s="15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6">
        <v>60</v>
      </c>
      <c r="H6" s="16"/>
      <c r="I6" s="16">
        <v>60</v>
      </c>
      <c r="J6" s="16"/>
      <c r="K6" s="16"/>
      <c r="L6" s="15" t="s">
        <v>25</v>
      </c>
      <c r="M6" s="15" t="s">
        <v>26</v>
      </c>
      <c r="N6" s="15" t="s">
        <v>27</v>
      </c>
      <c r="O6" s="15" t="s">
        <v>27</v>
      </c>
    </row>
    <row r="7" spans="1:15" ht="54.75" customHeight="1">
      <c r="A7" s="14">
        <v>2</v>
      </c>
      <c r="B7" s="15" t="s">
        <v>28</v>
      </c>
      <c r="C7" s="15" t="s">
        <v>29</v>
      </c>
      <c r="D7" s="15" t="s">
        <v>30</v>
      </c>
      <c r="E7" s="15" t="s">
        <v>23</v>
      </c>
      <c r="F7" s="15" t="s">
        <v>24</v>
      </c>
      <c r="G7" s="16">
        <v>120</v>
      </c>
      <c r="H7" s="16"/>
      <c r="I7" s="16">
        <v>120</v>
      </c>
      <c r="J7" s="16"/>
      <c r="K7" s="16"/>
      <c r="L7" s="15" t="s">
        <v>31</v>
      </c>
      <c r="M7" s="15" t="s">
        <v>26</v>
      </c>
      <c r="N7" s="28" t="s">
        <v>32</v>
      </c>
      <c r="O7" s="29" t="s">
        <v>33</v>
      </c>
    </row>
    <row r="8" spans="1:15" ht="54.75" customHeight="1">
      <c r="A8" s="14">
        <v>3</v>
      </c>
      <c r="B8" s="15" t="s">
        <v>34</v>
      </c>
      <c r="C8" s="15" t="s">
        <v>35</v>
      </c>
      <c r="D8" s="15" t="s">
        <v>36</v>
      </c>
      <c r="E8" s="15" t="s">
        <v>37</v>
      </c>
      <c r="F8" s="15" t="s">
        <v>38</v>
      </c>
      <c r="G8" s="16">
        <v>23</v>
      </c>
      <c r="H8" s="16"/>
      <c r="I8" s="16">
        <v>23</v>
      </c>
      <c r="J8" s="16"/>
      <c r="K8" s="16"/>
      <c r="L8" s="15" t="s">
        <v>31</v>
      </c>
      <c r="M8" s="15" t="s">
        <v>26</v>
      </c>
      <c r="N8" s="15" t="s">
        <v>39</v>
      </c>
      <c r="O8" s="15" t="s">
        <v>33</v>
      </c>
    </row>
    <row r="9" spans="1:15" ht="42.75" customHeight="1">
      <c r="A9" s="9" t="s">
        <v>40</v>
      </c>
      <c r="B9" s="10"/>
      <c r="C9" s="11"/>
      <c r="D9" s="17"/>
      <c r="E9" s="17"/>
      <c r="F9" s="17"/>
      <c r="G9" s="18">
        <f>SUM(G10:G18)</f>
        <v>2210</v>
      </c>
      <c r="H9" s="18">
        <f>SUM(H10:H18)</f>
        <v>0</v>
      </c>
      <c r="I9" s="18">
        <f>SUM(I10:I18)</f>
        <v>1040</v>
      </c>
      <c r="J9" s="18">
        <f>SUM(J10:J18)</f>
        <v>290</v>
      </c>
      <c r="K9" s="18">
        <f>SUM(K10:K18)</f>
        <v>880</v>
      </c>
      <c r="L9" s="30"/>
      <c r="M9" s="31"/>
      <c r="N9" s="31"/>
      <c r="O9" s="31"/>
    </row>
    <row r="10" spans="1:15" s="2" customFormat="1" ht="111" customHeight="1">
      <c r="A10" s="14">
        <v>4</v>
      </c>
      <c r="B10" s="15" t="s">
        <v>41</v>
      </c>
      <c r="C10" s="15" t="s">
        <v>42</v>
      </c>
      <c r="D10" s="15" t="s">
        <v>43</v>
      </c>
      <c r="E10" s="19" t="s">
        <v>44</v>
      </c>
      <c r="F10" s="19" t="s">
        <v>44</v>
      </c>
      <c r="G10" s="16">
        <v>20</v>
      </c>
      <c r="H10" s="16"/>
      <c r="I10" s="16"/>
      <c r="J10" s="16"/>
      <c r="K10" s="16">
        <v>20</v>
      </c>
      <c r="L10" s="32" t="s">
        <v>25</v>
      </c>
      <c r="M10" s="15" t="s">
        <v>45</v>
      </c>
      <c r="N10" s="33" t="s">
        <v>46</v>
      </c>
      <c r="O10" s="33" t="s">
        <v>47</v>
      </c>
    </row>
    <row r="11" spans="1:15" ht="84.75" customHeight="1">
      <c r="A11" s="14">
        <v>5</v>
      </c>
      <c r="B11" s="15" t="s">
        <v>48</v>
      </c>
      <c r="C11" s="15" t="s">
        <v>49</v>
      </c>
      <c r="D11" s="15" t="s">
        <v>50</v>
      </c>
      <c r="E11" s="15" t="s">
        <v>23</v>
      </c>
      <c r="F11" s="15" t="s">
        <v>24</v>
      </c>
      <c r="G11" s="16">
        <v>200</v>
      </c>
      <c r="H11" s="16"/>
      <c r="I11" s="16">
        <v>200</v>
      </c>
      <c r="J11" s="16"/>
      <c r="K11" s="16"/>
      <c r="L11" s="15" t="s">
        <v>51</v>
      </c>
      <c r="M11" s="15" t="s">
        <v>45</v>
      </c>
      <c r="N11" s="34" t="s">
        <v>52</v>
      </c>
      <c r="O11" s="34" t="s">
        <v>52</v>
      </c>
    </row>
    <row r="12" spans="1:15" ht="67.5">
      <c r="A12" s="14">
        <v>6</v>
      </c>
      <c r="B12" s="15" t="s">
        <v>53</v>
      </c>
      <c r="C12" s="15" t="s">
        <v>54</v>
      </c>
      <c r="D12" s="15" t="s">
        <v>55</v>
      </c>
      <c r="E12" s="15" t="s">
        <v>23</v>
      </c>
      <c r="F12" s="15" t="s">
        <v>24</v>
      </c>
      <c r="G12" s="20">
        <v>60</v>
      </c>
      <c r="H12" s="16"/>
      <c r="I12" s="16">
        <v>60</v>
      </c>
      <c r="J12" s="16"/>
      <c r="K12" s="16"/>
      <c r="L12" s="15" t="s">
        <v>25</v>
      </c>
      <c r="M12" s="15" t="s">
        <v>45</v>
      </c>
      <c r="N12" s="34" t="s">
        <v>56</v>
      </c>
      <c r="O12" s="34" t="s">
        <v>57</v>
      </c>
    </row>
    <row r="13" spans="1:15" ht="90" customHeight="1">
      <c r="A13" s="14">
        <v>7</v>
      </c>
      <c r="B13" s="15" t="s">
        <v>58</v>
      </c>
      <c r="C13" s="15" t="s">
        <v>59</v>
      </c>
      <c r="D13" s="15" t="s">
        <v>60</v>
      </c>
      <c r="E13" s="15" t="s">
        <v>23</v>
      </c>
      <c r="F13" s="15" t="s">
        <v>24</v>
      </c>
      <c r="G13" s="20">
        <v>100</v>
      </c>
      <c r="H13" s="16"/>
      <c r="I13" s="16">
        <v>100</v>
      </c>
      <c r="J13" s="16"/>
      <c r="K13" s="16"/>
      <c r="L13" s="15" t="s">
        <v>25</v>
      </c>
      <c r="M13" s="15" t="s">
        <v>45</v>
      </c>
      <c r="N13" s="34" t="s">
        <v>61</v>
      </c>
      <c r="O13" s="34" t="s">
        <v>62</v>
      </c>
    </row>
    <row r="14" spans="1:15" ht="121.5">
      <c r="A14" s="14">
        <v>8</v>
      </c>
      <c r="B14" s="15" t="s">
        <v>63</v>
      </c>
      <c r="C14" s="15" t="s">
        <v>64</v>
      </c>
      <c r="D14" s="15" t="s">
        <v>65</v>
      </c>
      <c r="E14" s="15" t="s">
        <v>37</v>
      </c>
      <c r="F14" s="15" t="s">
        <v>38</v>
      </c>
      <c r="G14" s="16">
        <v>280</v>
      </c>
      <c r="H14" s="16"/>
      <c r="I14" s="16"/>
      <c r="J14" s="16">
        <v>80</v>
      </c>
      <c r="K14" s="16">
        <v>200</v>
      </c>
      <c r="L14" s="15" t="s">
        <v>51</v>
      </c>
      <c r="M14" s="15" t="s">
        <v>45</v>
      </c>
      <c r="N14" s="15" t="s">
        <v>66</v>
      </c>
      <c r="O14" s="15" t="s">
        <v>67</v>
      </c>
    </row>
    <row r="15" spans="1:15" ht="108">
      <c r="A15" s="14">
        <v>9</v>
      </c>
      <c r="B15" s="15" t="s">
        <v>68</v>
      </c>
      <c r="C15" s="15" t="s">
        <v>69</v>
      </c>
      <c r="D15" s="15" t="s">
        <v>70</v>
      </c>
      <c r="E15" s="15" t="s">
        <v>71</v>
      </c>
      <c r="F15" s="15" t="s">
        <v>72</v>
      </c>
      <c r="G15" s="16">
        <v>550</v>
      </c>
      <c r="H15" s="16"/>
      <c r="I15" s="16">
        <v>200</v>
      </c>
      <c r="J15" s="16"/>
      <c r="K15" s="16">
        <v>350</v>
      </c>
      <c r="L15" s="15" t="s">
        <v>51</v>
      </c>
      <c r="M15" s="15" t="s">
        <v>45</v>
      </c>
      <c r="N15" s="29" t="s">
        <v>73</v>
      </c>
      <c r="O15" s="29" t="s">
        <v>74</v>
      </c>
    </row>
    <row r="16" spans="1:15" ht="94.5">
      <c r="A16" s="14">
        <v>10</v>
      </c>
      <c r="B16" s="15" t="s">
        <v>75</v>
      </c>
      <c r="C16" s="15" t="s">
        <v>76</v>
      </c>
      <c r="D16" s="15" t="s">
        <v>77</v>
      </c>
      <c r="E16" s="15" t="s">
        <v>78</v>
      </c>
      <c r="F16" s="15" t="s">
        <v>79</v>
      </c>
      <c r="G16" s="16">
        <v>700</v>
      </c>
      <c r="H16" s="16"/>
      <c r="I16" s="16">
        <v>280</v>
      </c>
      <c r="J16" s="16">
        <v>110</v>
      </c>
      <c r="K16" s="16">
        <v>310</v>
      </c>
      <c r="L16" s="15" t="s">
        <v>80</v>
      </c>
      <c r="M16" s="15" t="s">
        <v>45</v>
      </c>
      <c r="N16" s="35" t="s">
        <v>81</v>
      </c>
      <c r="O16" s="35" t="s">
        <v>82</v>
      </c>
    </row>
    <row r="17" spans="1:15" ht="94.5">
      <c r="A17" s="14">
        <v>11</v>
      </c>
      <c r="B17" s="15" t="s">
        <v>83</v>
      </c>
      <c r="C17" s="15" t="s">
        <v>84</v>
      </c>
      <c r="D17" s="15" t="s">
        <v>55</v>
      </c>
      <c r="E17" s="21" t="s">
        <v>78</v>
      </c>
      <c r="F17" s="15" t="s">
        <v>85</v>
      </c>
      <c r="G17" s="22">
        <v>200</v>
      </c>
      <c r="H17" s="16"/>
      <c r="I17" s="16">
        <v>200</v>
      </c>
      <c r="J17" s="16"/>
      <c r="K17" s="16"/>
      <c r="L17" s="15" t="s">
        <v>25</v>
      </c>
      <c r="M17" s="15" t="s">
        <v>45</v>
      </c>
      <c r="N17" s="21" t="s">
        <v>86</v>
      </c>
      <c r="O17" s="21" t="s">
        <v>87</v>
      </c>
    </row>
    <row r="18" spans="1:15" ht="94.5">
      <c r="A18" s="14">
        <v>12</v>
      </c>
      <c r="B18" s="15" t="s">
        <v>88</v>
      </c>
      <c r="C18" s="15" t="s">
        <v>89</v>
      </c>
      <c r="D18" s="15" t="s">
        <v>90</v>
      </c>
      <c r="E18" s="15" t="s">
        <v>91</v>
      </c>
      <c r="F18" s="15" t="s">
        <v>92</v>
      </c>
      <c r="G18" s="16">
        <v>100</v>
      </c>
      <c r="H18" s="16"/>
      <c r="I18" s="16"/>
      <c r="J18" s="16">
        <v>100</v>
      </c>
      <c r="K18" s="16"/>
      <c r="L18" s="15" t="s">
        <v>25</v>
      </c>
      <c r="M18" s="15" t="s">
        <v>45</v>
      </c>
      <c r="N18" s="15" t="s">
        <v>93</v>
      </c>
      <c r="O18" s="15" t="s">
        <v>94</v>
      </c>
    </row>
    <row r="19" spans="1:15" ht="39" customHeight="1">
      <c r="A19" s="9" t="s">
        <v>95</v>
      </c>
      <c r="B19" s="10"/>
      <c r="C19" s="11"/>
      <c r="D19" s="17"/>
      <c r="E19" s="17"/>
      <c r="F19" s="17"/>
      <c r="G19" s="23">
        <f>G20</f>
        <v>48</v>
      </c>
      <c r="H19" s="23">
        <f>H20</f>
        <v>0</v>
      </c>
      <c r="I19" s="23">
        <f>I20</f>
        <v>48</v>
      </c>
      <c r="J19" s="23">
        <f>J20</f>
        <v>0</v>
      </c>
      <c r="K19" s="23">
        <f>K20</f>
        <v>0</v>
      </c>
      <c r="L19" s="17"/>
      <c r="M19" s="36"/>
      <c r="N19" s="37"/>
      <c r="O19" s="36"/>
    </row>
    <row r="20" spans="1:15" ht="84" customHeight="1">
      <c r="A20" s="14">
        <v>13</v>
      </c>
      <c r="B20" s="24" t="s">
        <v>96</v>
      </c>
      <c r="C20" s="24" t="s">
        <v>97</v>
      </c>
      <c r="D20" s="15" t="s">
        <v>98</v>
      </c>
      <c r="E20" s="19" t="s">
        <v>44</v>
      </c>
      <c r="F20" s="19" t="s">
        <v>44</v>
      </c>
      <c r="G20" s="16">
        <v>48</v>
      </c>
      <c r="H20" s="16"/>
      <c r="I20" s="16">
        <v>48</v>
      </c>
      <c r="J20" s="16"/>
      <c r="K20" s="16"/>
      <c r="L20" s="32" t="s">
        <v>25</v>
      </c>
      <c r="M20" s="15" t="s">
        <v>99</v>
      </c>
      <c r="N20" s="24" t="s">
        <v>100</v>
      </c>
      <c r="O20" s="24" t="s">
        <v>100</v>
      </c>
    </row>
    <row r="21" spans="1:15" ht="39" customHeight="1">
      <c r="A21" s="9" t="s">
        <v>101</v>
      </c>
      <c r="B21" s="10"/>
      <c r="C21" s="11"/>
      <c r="D21" s="17"/>
      <c r="E21" s="17"/>
      <c r="F21" s="18"/>
      <c r="G21" s="18">
        <f>G22+G23</f>
        <v>122</v>
      </c>
      <c r="H21" s="18">
        <f>H22+H23</f>
        <v>0</v>
      </c>
      <c r="I21" s="18">
        <f>I22+I23</f>
        <v>112</v>
      </c>
      <c r="J21" s="18">
        <f>J22+J23</f>
        <v>10</v>
      </c>
      <c r="K21" s="18">
        <f>K22+K23</f>
        <v>0</v>
      </c>
      <c r="L21" s="17"/>
      <c r="M21" s="17"/>
      <c r="N21" s="38"/>
      <c r="O21" s="39"/>
    </row>
    <row r="22" spans="1:15" ht="172.5" customHeight="1">
      <c r="A22" s="14">
        <v>14</v>
      </c>
      <c r="B22" s="21" t="s">
        <v>102</v>
      </c>
      <c r="C22" s="21" t="s">
        <v>103</v>
      </c>
      <c r="D22" s="15" t="s">
        <v>104</v>
      </c>
      <c r="E22" s="19" t="s">
        <v>44</v>
      </c>
      <c r="F22" s="19" t="s">
        <v>44</v>
      </c>
      <c r="G22" s="22">
        <v>110</v>
      </c>
      <c r="H22" s="16"/>
      <c r="I22" s="16">
        <v>100</v>
      </c>
      <c r="J22" s="16">
        <v>10</v>
      </c>
      <c r="K22" s="16"/>
      <c r="L22" s="32" t="s">
        <v>25</v>
      </c>
      <c r="M22" s="15" t="s">
        <v>99</v>
      </c>
      <c r="N22" s="21" t="s">
        <v>105</v>
      </c>
      <c r="O22" s="21" t="s">
        <v>105</v>
      </c>
    </row>
    <row r="23" spans="1:15" ht="54">
      <c r="A23" s="14">
        <v>15</v>
      </c>
      <c r="B23" s="24" t="s">
        <v>106</v>
      </c>
      <c r="C23" s="24" t="s">
        <v>107</v>
      </c>
      <c r="D23" s="15" t="s">
        <v>108</v>
      </c>
      <c r="E23" s="19" t="s">
        <v>44</v>
      </c>
      <c r="F23" s="19" t="s">
        <v>44</v>
      </c>
      <c r="G23" s="25">
        <v>12</v>
      </c>
      <c r="H23" s="16"/>
      <c r="I23" s="16">
        <v>12</v>
      </c>
      <c r="J23" s="16"/>
      <c r="K23" s="16"/>
      <c r="L23" s="32" t="s">
        <v>25</v>
      </c>
      <c r="M23" s="15" t="s">
        <v>99</v>
      </c>
      <c r="N23" s="24" t="s">
        <v>109</v>
      </c>
      <c r="O23" s="24" t="s">
        <v>110</v>
      </c>
    </row>
  </sheetData>
  <sheetProtection/>
  <autoFilter ref="A3:O23"/>
  <mergeCells count="15">
    <mergeCell ref="A1:O1"/>
    <mergeCell ref="E2:F2"/>
    <mergeCell ref="G2:K2"/>
    <mergeCell ref="A4:C4"/>
    <mergeCell ref="A5:C5"/>
    <mergeCell ref="A9:C9"/>
    <mergeCell ref="A19:C19"/>
    <mergeCell ref="A21:C21"/>
    <mergeCell ref="A2:A3"/>
    <mergeCell ref="B2:B3"/>
    <mergeCell ref="D2:D3"/>
    <mergeCell ref="L2:L3"/>
    <mergeCell ref="M2:M3"/>
    <mergeCell ref="N2:N3"/>
    <mergeCell ref="O2:O3"/>
  </mergeCells>
  <printOptions/>
  <pageMargins left="0.3145833333333333" right="0.11805555555555555" top="0.4326388888888889" bottom="0.19652777777777777" header="0.3145833333333333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" sqref="H1:H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陈小凡吖 </cp:lastModifiedBy>
  <dcterms:created xsi:type="dcterms:W3CDTF">2016-12-02T08:54:00Z</dcterms:created>
  <dcterms:modified xsi:type="dcterms:W3CDTF">2021-12-28T07:39:19Z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C3B2C7FB898D49C5BBC759A7038BEE9A</vt:lpwstr>
  </property>
</Properties>
</file>