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8" windowHeight="8844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<sst xmlns="http://schemas.openxmlformats.org/spreadsheetml/2006/main" count="38" uniqueCount="28">
  <si>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洛龙区2025年1月各镇（办）高龄津贴发放明细表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</si>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</sst>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9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11889</v>
      </c>
      <c r="F2" s="9"/>
      <c r="G2" s="10" t="s">
        <v>2</v>
      </c>
      <c r="H2" s="10">
        <f>SUM(D19,F19,H19,J19,L19)</f>
        <v>1365150</v>
      </c>
      <c r="I2" s="22"/>
      <c r="J2" s="22"/>
      <c r="K2" s="23">
        <v>45658</v>
      </c>
      <c r="L2" s="23"/>
      <c r="M2" s="23"/>
      <c r="N2" s="23"/>
      <c r="O2" s="20"/>
      <c r="P2" s="21"/>
      <c r="Q2" s="2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29"/>
      <c r="R3" s="20"/>
      <c r="S3" s="20"/>
      <c r="T3" s="30"/>
      <c r="U3" s="30"/>
      <c r="V3" s="30"/>
      <c r="W3" s="30"/>
      <c r="X3" s="30"/>
      <c r="Y3" s="30"/>
      <c r="Z3" s="30"/>
      <c r="AA3" s="30"/>
      <c r="AB3" s="30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29"/>
      <c r="R4" s="20"/>
      <c r="S4" s="20"/>
      <c r="T4" s="31"/>
      <c r="U4" s="31"/>
      <c r="V4" s="31"/>
      <c r="W4" s="31"/>
      <c r="X4" s="31"/>
      <c r="Y4" s="31"/>
      <c r="Z4" s="31"/>
      <c r="AA4" s="31"/>
      <c r="AB4" s="31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690</v>
      </c>
      <c r="H5" s="16">
        <v>68650</v>
      </c>
      <c r="I5" s="11">
        <v>124</v>
      </c>
      <c r="J5" s="11">
        <v>24700</v>
      </c>
      <c r="K5" s="11">
        <v>1</v>
      </c>
      <c r="L5" s="16">
        <v>600</v>
      </c>
      <c r="M5" s="11">
        <v>815</v>
      </c>
      <c r="N5" s="11">
        <v>93950</v>
      </c>
      <c r="O5" s="21"/>
      <c r="P5" s="21"/>
      <c r="Q5" s="29"/>
      <c r="R5" s="20"/>
      <c r="S5" s="20"/>
      <c r="T5" s="31"/>
      <c r="U5" s="31"/>
      <c r="V5" s="31"/>
      <c r="W5" s="31"/>
      <c r="X5" s="31"/>
      <c r="Y5" s="31"/>
      <c r="Z5" s="31"/>
      <c r="AA5" s="31"/>
      <c r="AB5" s="31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1206</v>
      </c>
      <c r="H6" s="16">
        <v>120300</v>
      </c>
      <c r="I6" s="11">
        <v>159</v>
      </c>
      <c r="J6" s="11">
        <v>31800</v>
      </c>
      <c r="K6" s="11">
        <v>5</v>
      </c>
      <c r="L6" s="16">
        <v>3000</v>
      </c>
      <c r="M6" s="11">
        <v>1370</v>
      </c>
      <c r="N6" s="11">
        <v>155100</v>
      </c>
      <c r="O6" s="24"/>
      <c r="P6" s="25"/>
      <c r="Q6" s="32"/>
      <c r="R6" s="28"/>
      <c r="S6" s="33"/>
      <c r="T6" s="34"/>
      <c r="U6" s="35"/>
      <c r="V6" s="34"/>
      <c r="W6" s="35"/>
      <c r="X6" s="34"/>
      <c r="Y6" s="35"/>
      <c r="Z6" s="34"/>
      <c r="AA6" s="35"/>
      <c r="AB6" s="34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1">
        <v>771</v>
      </c>
      <c r="H7" s="16">
        <v>78800</v>
      </c>
      <c r="I7" s="11">
        <v>145</v>
      </c>
      <c r="J7" s="11">
        <v>29000</v>
      </c>
      <c r="K7" s="11">
        <v>4</v>
      </c>
      <c r="L7" s="16">
        <v>2400</v>
      </c>
      <c r="M7" s="11">
        <f>G7+I7+K7</f>
        <v>920</v>
      </c>
      <c r="N7" s="11">
        <f>H7+J7+L7</f>
        <v>110200</v>
      </c>
      <c r="O7" s="24"/>
      <c r="P7" s="24"/>
      <c r="Q7" s="32"/>
      <c r="R7" s="28"/>
      <c r="S7" s="33"/>
      <c r="T7" s="34"/>
      <c r="U7" s="35"/>
      <c r="V7" s="34"/>
      <c r="W7" s="35"/>
      <c r="X7" s="34"/>
      <c r="Y7" s="35"/>
      <c r="Z7" s="34"/>
      <c r="AA7" s="35"/>
      <c r="AB7" s="34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1208</v>
      </c>
      <c r="H8" s="16">
        <v>120800</v>
      </c>
      <c r="I8" s="11">
        <v>187</v>
      </c>
      <c r="J8" s="11">
        <v>37400</v>
      </c>
      <c r="K8" s="11">
        <v>3</v>
      </c>
      <c r="L8" s="16">
        <v>1800</v>
      </c>
      <c r="M8" s="11">
        <v>1398</v>
      </c>
      <c r="N8" s="11">
        <v>160000</v>
      </c>
      <c r="O8" s="21"/>
      <c r="P8" s="21"/>
      <c r="Q8" s="29"/>
      <c r="R8" s="20"/>
      <c r="S8" s="20"/>
      <c r="T8" s="31"/>
      <c r="U8" s="31"/>
      <c r="V8" s="31"/>
      <c r="W8" s="31"/>
      <c r="X8" s="31"/>
      <c r="Y8" s="31"/>
      <c r="Z8" s="31"/>
      <c r="AA8" s="31"/>
      <c r="AB8" s="31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1">
        <v>738</v>
      </c>
      <c r="H9" s="16">
        <v>73250</v>
      </c>
      <c r="I9" s="11">
        <v>162</v>
      </c>
      <c r="J9" s="11">
        <v>32200</v>
      </c>
      <c r="K9" s="11">
        <v>3</v>
      </c>
      <c r="L9" s="16">
        <v>1800</v>
      </c>
      <c r="M9" s="11">
        <f>C9+E9+G9+I9+K9</f>
        <v>903</v>
      </c>
      <c r="N9" s="11">
        <f>D9+F9+H9+J9+L9</f>
        <v>107250</v>
      </c>
      <c r="O9" s="24"/>
      <c r="P9" s="24"/>
      <c r="Q9" s="28"/>
      <c r="R9" s="28"/>
      <c r="S9" s="28"/>
      <c r="T9" s="34"/>
      <c r="U9" s="34"/>
      <c r="V9" s="34"/>
      <c r="W9" s="34"/>
      <c r="X9" s="34"/>
      <c r="Y9" s="34"/>
      <c r="Z9" s="34"/>
      <c r="AA9" s="34"/>
      <c r="AB9" s="34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1">
        <v>562</v>
      </c>
      <c r="H10" s="16">
        <v>55500</v>
      </c>
      <c r="I10" s="11">
        <v>91</v>
      </c>
      <c r="J10" s="11">
        <v>18000</v>
      </c>
      <c r="K10" s="11">
        <v>1</v>
      </c>
      <c r="L10" s="16">
        <v>600</v>
      </c>
      <c r="M10" s="11">
        <v>654</v>
      </c>
      <c r="N10" s="11">
        <v>74100</v>
      </c>
      <c r="O10" s="21"/>
      <c r="P10" s="21"/>
      <c r="Q10" s="20"/>
      <c r="R10" s="20"/>
      <c r="S10" s="20"/>
      <c r="T10" s="31"/>
      <c r="U10" s="31"/>
      <c r="V10" s="31"/>
      <c r="W10" s="31"/>
      <c r="X10" s="31"/>
      <c r="Y10" s="31"/>
      <c r="Z10" s="31"/>
      <c r="AA10" s="31"/>
      <c r="AB10" s="31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2">
        <v>442</v>
      </c>
      <c r="H11" s="12">
        <v>43850</v>
      </c>
      <c r="I11" s="12">
        <v>59</v>
      </c>
      <c r="J11" s="12">
        <v>11700</v>
      </c>
      <c r="K11" s="12">
        <v>2</v>
      </c>
      <c r="L11" s="12">
        <v>1200</v>
      </c>
      <c r="M11" s="17">
        <v>503</v>
      </c>
      <c r="N11" s="17">
        <v>56750</v>
      </c>
      <c r="O11" s="21"/>
      <c r="P11" s="21"/>
      <c r="Q11" s="24"/>
      <c r="R11" s="24"/>
      <c r="S11" s="28"/>
      <c r="T11" s="34"/>
      <c r="U11" s="34"/>
      <c r="V11" s="34"/>
      <c r="W11" s="34"/>
      <c r="X11" s="34"/>
      <c r="Y11" s="34"/>
      <c r="Z11" s="34"/>
      <c r="AA11" s="34"/>
      <c r="AB11" s="34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1">
        <v>765</v>
      </c>
      <c r="H12" s="16">
        <v>74950</v>
      </c>
      <c r="I12" s="11">
        <v>98</v>
      </c>
      <c r="J12" s="11">
        <v>19500</v>
      </c>
      <c r="K12" s="11">
        <v>1</v>
      </c>
      <c r="L12" s="16">
        <v>600</v>
      </c>
      <c r="M12" s="11">
        <v>864</v>
      </c>
      <c r="N12" s="11">
        <f t="shared" ref="N11:N15" si="0">H12+J12+L12</f>
        <v>95050</v>
      </c>
      <c r="O12" s="21"/>
      <c r="P12" s="21"/>
      <c r="Q12" s="20"/>
      <c r="R12" s="20"/>
      <c r="S12" s="20"/>
      <c r="T12" s="31"/>
      <c r="U12" s="31"/>
      <c r="V12" s="31"/>
      <c r="W12" s="31"/>
      <c r="X12" s="31"/>
      <c r="Y12" s="31"/>
      <c r="Z12" s="31"/>
      <c r="AA12" s="31"/>
      <c r="AB12" s="31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510</v>
      </c>
      <c r="H13" s="16">
        <v>50550</v>
      </c>
      <c r="I13" s="11">
        <v>46</v>
      </c>
      <c r="J13" s="11">
        <v>9000</v>
      </c>
      <c r="K13" s="11">
        <v>2</v>
      </c>
      <c r="L13" s="16">
        <v>1200</v>
      </c>
      <c r="M13" s="11">
        <v>558</v>
      </c>
      <c r="N13" s="16">
        <v>60750</v>
      </c>
      <c r="O13" s="26"/>
      <c r="P13" s="21"/>
      <c r="Q13" s="20"/>
      <c r="R13" s="20"/>
      <c r="S13" s="36"/>
      <c r="T13" s="31"/>
      <c r="U13" s="37"/>
      <c r="V13" s="31"/>
      <c r="W13" s="37"/>
      <c r="X13" s="31"/>
      <c r="Y13" s="37"/>
      <c r="Z13" s="31"/>
      <c r="AA13" s="37"/>
      <c r="AB13" s="31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383</v>
      </c>
      <c r="H14" s="16">
        <v>37700</v>
      </c>
      <c r="I14" s="11">
        <v>51</v>
      </c>
      <c r="J14" s="11">
        <v>9900</v>
      </c>
      <c r="K14" s="11">
        <v>1</v>
      </c>
      <c r="L14" s="16">
        <v>600</v>
      </c>
      <c r="M14" s="11">
        <f>C14+E14+G14+I14+K14</f>
        <v>435</v>
      </c>
      <c r="N14" s="11">
        <f t="shared" si="0"/>
        <v>48200</v>
      </c>
      <c r="O14" s="21"/>
      <c r="P14" s="21"/>
      <c r="Q14" s="20"/>
      <c r="R14" s="20"/>
      <c r="S14" s="36"/>
      <c r="T14" s="31"/>
      <c r="U14" s="37"/>
      <c r="V14" s="31"/>
      <c r="W14" s="37"/>
      <c r="X14" s="31"/>
      <c r="Y14" s="37"/>
      <c r="Z14" s="31"/>
      <c r="AA14" s="37"/>
      <c r="AB14" s="31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1">
        <v>425</v>
      </c>
      <c r="H15" s="16">
        <v>42450</v>
      </c>
      <c r="I15" s="11">
        <v>60</v>
      </c>
      <c r="J15" s="11">
        <v>12000</v>
      </c>
      <c r="K15" s="11">
        <v>1</v>
      </c>
      <c r="L15" s="16">
        <v>600</v>
      </c>
      <c r="M15" s="11">
        <f>G15+I15+K15</f>
        <v>486</v>
      </c>
      <c r="N15" s="11">
        <f t="shared" si="0"/>
        <v>55050</v>
      </c>
      <c r="O15" s="21"/>
      <c r="P15" s="21"/>
      <c r="Q15" s="20"/>
      <c r="R15" s="20"/>
      <c r="S15" s="36"/>
      <c r="T15" s="31"/>
      <c r="U15" s="37"/>
      <c r="V15" s="31"/>
      <c r="W15" s="37"/>
      <c r="X15" s="31"/>
      <c r="Y15" s="37"/>
      <c r="Z15" s="31"/>
      <c r="AA15" s="37"/>
      <c r="AB15" s="31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1">
        <v>974</v>
      </c>
      <c r="H16" s="16">
        <f>G16*100</f>
        <v>97400</v>
      </c>
      <c r="I16" s="11">
        <v>170</v>
      </c>
      <c r="J16" s="11">
        <f>I16*200</f>
        <v>34000</v>
      </c>
      <c r="K16" s="11">
        <v>5</v>
      </c>
      <c r="L16" s="16">
        <v>3000</v>
      </c>
      <c r="M16" s="11">
        <f>SUM(G16,I16,K16)</f>
        <v>1149</v>
      </c>
      <c r="N16" s="11">
        <f>SUM(H16,J16,L16)</f>
        <v>134400</v>
      </c>
      <c r="O16" s="24"/>
      <c r="P16" s="24"/>
      <c r="Q16" s="28"/>
      <c r="R16" s="28"/>
      <c r="S16" s="33"/>
      <c r="T16" s="34"/>
      <c r="U16" s="35"/>
      <c r="V16" s="34"/>
      <c r="W16" s="35"/>
      <c r="X16" s="34"/>
      <c r="Y16" s="35"/>
      <c r="Z16" s="34"/>
      <c r="AA16" s="35"/>
      <c r="AB16" s="34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1">
        <v>657</v>
      </c>
      <c r="H17" s="16">
        <v>65650</v>
      </c>
      <c r="I17" s="11">
        <v>112</v>
      </c>
      <c r="J17" s="11">
        <v>22400</v>
      </c>
      <c r="K17" s="11">
        <v>2</v>
      </c>
      <c r="L17" s="16">
        <v>1200</v>
      </c>
      <c r="M17" s="11">
        <v>771</v>
      </c>
      <c r="N17" s="11">
        <v>89250</v>
      </c>
      <c r="O17" s="21"/>
      <c r="P17" s="21"/>
      <c r="Q17" s="20"/>
      <c r="R17" s="20"/>
      <c r="S17" s="36"/>
      <c r="T17" s="31"/>
      <c r="U17" s="37"/>
      <c r="V17" s="31"/>
      <c r="W17" s="37"/>
      <c r="X17" s="31"/>
      <c r="Y17" s="37"/>
      <c r="Z17" s="31"/>
      <c r="AA17" s="37"/>
      <c r="AB17" s="31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1">
        <v>889</v>
      </c>
      <c r="H18" s="16">
        <f>G18*100-50-50</f>
        <v>88800</v>
      </c>
      <c r="I18" s="11">
        <v>170</v>
      </c>
      <c r="J18" s="11">
        <f>I18*200-100</f>
        <v>33900</v>
      </c>
      <c r="K18" s="11">
        <v>4</v>
      </c>
      <c r="L18" s="16">
        <f>K18*600</f>
        <v>2400</v>
      </c>
      <c r="M18" s="11">
        <f>G18+I18+K18</f>
        <v>1063</v>
      </c>
      <c r="N18" s="11">
        <f>H18+J18+L18</f>
        <v>125100</v>
      </c>
      <c r="O18" s="27"/>
      <c r="P18" s="2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10220</v>
      </c>
      <c r="H19" s="11">
        <v>1018650</v>
      </c>
      <c r="I19" s="11">
        <v>1634</v>
      </c>
      <c r="J19" s="11">
        <v>325500</v>
      </c>
      <c r="K19" s="11">
        <v>35</v>
      </c>
      <c r="L19" s="11">
        <v>21000</v>
      </c>
      <c r="M19" s="11">
        <v>11889</v>
      </c>
      <c r="N19" s="11">
        <v>1365150</v>
      </c>
      <c r="O19" s="28"/>
      <c r="P19" s="28"/>
      <c r="Q19" s="28"/>
      <c r="R19" s="28"/>
      <c r="S19" s="28"/>
      <c r="T19" s="34"/>
      <c r="U19" s="35"/>
      <c r="V19" s="34"/>
      <c r="W19" s="35"/>
      <c r="X19" s="34"/>
      <c r="Y19" s="35"/>
      <c r="Z19" s="34"/>
      <c r="AA19" s="35"/>
      <c r="AB19" s="34"/>
    </row>
    <row r="20" ht="15.6" spans="19:22">
      <c r="S20" s="29"/>
      <c r="T20" s="41"/>
      <c r="U20" s="29"/>
      <c r="V20" s="29"/>
    </row>
    <row r="21" ht="15.6" spans="19:22">
      <c r="S21" s="29"/>
      <c r="T21" s="42"/>
      <c r="U21" s="29"/>
      <c r="V21" s="29"/>
    </row>
    <row r="22" ht="15.6" spans="19:22">
      <c r="S22" s="29"/>
      <c r="T22" s="43"/>
      <c r="U22" s="29"/>
      <c r="V22" s="29"/>
    </row>
    <row r="23" ht="15.6" spans="19:22">
      <c r="S23" s="29"/>
      <c r="T23" s="44"/>
      <c r="U23" s="29"/>
      <c r="V23" s="29"/>
    </row>
    <row r="24" ht="15.6" spans="19:22">
      <c r="S24" s="29"/>
      <c r="T24" s="42"/>
      <c r="U24" s="29"/>
      <c r="V24" s="29"/>
    </row>
    <row r="25" ht="15.6" spans="19:22">
      <c r="S25" s="29"/>
      <c r="T25" s="43"/>
      <c r="U25" s="29"/>
      <c r="V25" s="29"/>
    </row>
    <row r="26" ht="15.6" spans="19:22">
      <c r="S26" s="29"/>
      <c r="T26" s="43"/>
      <c r="U26" s="29"/>
      <c r="V26" s="29"/>
    </row>
    <row r="27" ht="15.6" spans="19:22">
      <c r="S27" s="29"/>
      <c r="T27" s="43"/>
      <c r="U27" s="29"/>
      <c r="V27" s="29"/>
    </row>
    <row r="28" ht="15.6" spans="19:22">
      <c r="S28" s="29"/>
      <c r="T28" s="43"/>
      <c r="U28" s="29"/>
      <c r="V28" s="29"/>
    </row>
    <row r="29" ht="15.6" spans="19:22">
      <c r="S29" s="29"/>
      <c r="T29" s="43"/>
      <c r="U29" s="29"/>
      <c r="V29" s="29"/>
    </row>
    <row r="30" ht="15.6" spans="19:22">
      <c r="S30" s="29"/>
      <c r="T30" s="43"/>
      <c r="U30" s="29"/>
      <c r="V30" s="29"/>
    </row>
    <row r="31" ht="15.6" spans="19:22">
      <c r="S31" s="29"/>
      <c r="T31" s="42"/>
      <c r="U31" s="29"/>
      <c r="V31" s="29"/>
    </row>
    <row r="32" spans="19:22">
      <c r="S32" s="29"/>
      <c r="T32" s="29"/>
      <c r="U32" s="29"/>
      <c r="V32" s="29"/>
    </row>
    <row r="33" spans="19:22">
      <c r="S33" s="29"/>
      <c r="T33" s="29"/>
      <c r="U33" s="29"/>
      <c r="V33" s="29"/>
    </row>
    <row r="34" spans="19:22">
      <c r="S34" s="29"/>
      <c r="T34" s="29"/>
      <c r="U34" s="29"/>
      <c r="V34" s="29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2025-01-21T08:26:08Z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