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30"/>
  </bookViews>
  <sheets>
    <sheet name="Sheet1" sheetId="1" r:id="rId1"/>
    <sheet name="筛选分析-区发改委 (计数) " sheetId="3" r:id="rId2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<sst xmlns="http://schemas.openxmlformats.org/spreadsheetml/2006/main" count="45">
  <si>
    <r>
      <t xml:space="preserve">  </t>
    </r>
    <r>
      <rPr>
        <b/>
        <sz val="20"/>
        <rFont val="Times New Roman"/>
        <family val="1"/>
        <charset val="0"/>
      </rPr>
      <t xml:space="preserve">  </t>
    </r>
    <r>
      <rPr>
        <b/>
        <sz val="20"/>
        <rFont val="宋体"/>
        <charset val="134"/>
      </rPr>
      <t>洛龙区</t>
    </r>
    <r>
      <rPr>
        <sz val="20"/>
        <rFont val="黑体"/>
        <family val="3"/>
        <charset val="134"/>
      </rPr>
      <t>2021年</t>
    </r>
    <r>
      <rPr>
        <sz val="20"/>
        <rFont val="Times New Roman"/>
        <family val="1"/>
        <charset val="0"/>
      </rPr>
      <t>4</t>
    </r>
    <r>
      <rPr>
        <sz val="20"/>
        <rFont val="宋体"/>
        <charset val="134"/>
      </rPr>
      <t>月</t>
    </r>
    <r>
      <rPr>
        <sz val="20"/>
        <rFont val="黑体"/>
        <family val="3"/>
        <charset val="134"/>
      </rPr>
      <t>农村特困集中基本生活和照料护理资金分配表</t>
    </r>
  </si>
  <si>
    <t>镇（办事处）</t>
  </si>
  <si>
    <t>户数</t>
  </si>
  <si>
    <t>人数</t>
  </si>
  <si>
    <t>基本生活</t>
  </si>
  <si>
    <t>基本照料护理</t>
  </si>
  <si>
    <t>小计（元）</t>
  </si>
  <si>
    <t>合计</t>
  </si>
  <si>
    <t>每月金额</t>
  </si>
  <si>
    <r>
      <t>A</t>
    </r>
    <r>
      <rPr>
        <sz val="11"/>
        <color indexed="8"/>
        <rFont val="宋体"/>
        <charset val="134"/>
      </rPr>
      <t>类</t>
    </r>
  </si>
  <si>
    <t>B类</t>
  </si>
  <si>
    <t>C类</t>
  </si>
  <si>
    <t>金额</t>
  </si>
  <si>
    <t>龙门办事处</t>
  </si>
  <si>
    <t>关林办事处</t>
  </si>
  <si>
    <t>安乐镇</t>
  </si>
  <si>
    <t>李楼镇</t>
  </si>
  <si>
    <t>白马寺镇</t>
  </si>
  <si>
    <t>科技园办事处</t>
  </si>
  <si>
    <t>学府街道办事处</t>
  </si>
  <si>
    <t>备注：集中供养年标准每人每年5760元，每人每月480元；基本护理费A类800元／人／月，B类320元／人／月，C类80元／人／月</t>
  </si>
  <si>
    <t xml:space="preserve">制表人：    主管领导（签字）：           主管财务领导（签字）：                 局长（签字）： </t>
  </si>
  <si>
    <t>区发改委</t>
  </si>
  <si>
    <t>区发改委 (计数)</t>
  </si>
  <si>
    <t>(空白)</t>
  </si>
  <si>
    <t>区工信局</t>
  </si>
  <si>
    <t>区财政局</t>
  </si>
  <si>
    <t>区科技局</t>
  </si>
  <si>
    <t>区商务局</t>
  </si>
  <si>
    <t>区金融局</t>
  </si>
  <si>
    <t>区市场监管局</t>
  </si>
  <si>
    <t>区自然资源和规划分局</t>
  </si>
  <si>
    <t>区政数局</t>
  </si>
  <si>
    <t>区委统战部</t>
  </si>
  <si>
    <t>区税务局</t>
  </si>
  <si>
    <t>经开税务局</t>
  </si>
  <si>
    <t>区政务服务中心</t>
  </si>
  <si>
    <t>洛龙高新区</t>
  </si>
  <si>
    <t>区委组织部</t>
  </si>
  <si>
    <t>区住建局</t>
  </si>
  <si>
    <t>区工商联</t>
  </si>
  <si>
    <t>区政府办</t>
  </si>
  <si>
    <t>区委改革办</t>
  </si>
  <si>
    <t>洛龙公安分局</t>
  </si>
  <si>
    <t>区民政局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</si>
</sst>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Times New Roman"/>
      <family val="1"/>
      <charset val="0"/>
    </font>
    <font>
      <sz val="12"/>
      <name val="Times New Roman"/>
      <family val="1"/>
      <charset val="0"/>
    </font>
    <font>
      <sz val="11"/>
      <color indexed="8"/>
      <name val="Times New Roman"/>
      <family val="1"/>
      <charset val="0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20"/>
      <name val="Times New Roman"/>
      <family val="1"/>
      <charset val="0"/>
    </font>
    <font>
      <b/>
      <sz val="20"/>
      <name val="宋体"/>
      <charset val="134"/>
    </font>
    <font>
      <sz val="20"/>
      <name val="黑体"/>
      <family val="3"/>
      <charset val="134"/>
    </font>
    <font>
      <sz val="2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3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2" borderId="10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4" fillId="19" borderId="13" applyNumberFormat="0" applyAlignment="0" applyProtection="0">
      <alignment vertical="center"/>
    </xf>
    <xf numFmtId="0" fontId="25" fillId="19" borderId="7" applyNumberFormat="0" applyAlignment="0" applyProtection="0">
      <alignment vertical="center"/>
    </xf>
    <xf numFmtId="0" fontId="26" fillId="22" borderId="14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" fillId="0" borderId="0"/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49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" fillId="0" borderId="2" xfId="49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tabSelected="1" workbookViewId="0">
      <selection activeCell="A18" sqref="A18"/>
    </sheetView>
  </sheetViews>
  <sheetFormatPr defaultColWidth="9" defaultRowHeight="14.25"/>
  <cols>
    <col min="1" max="1" width="15.625" style="2" customWidth="1"/>
    <col min="2" max="2" width="6" style="2" customWidth="1"/>
    <col min="3" max="3" width="6.375" style="2" customWidth="1"/>
    <col min="4" max="4" width="9.375" style="2" customWidth="1"/>
    <col min="5" max="5" width="9" style="2" customWidth="1"/>
    <col min="6" max="10" width="7.125" style="2" customWidth="1"/>
    <col min="11" max="11" width="8.625" style="2" customWidth="1"/>
    <col min="12" max="12" width="10.75" style="2" customWidth="1"/>
    <col min="13" max="13" width="11.875" style="2" customWidth="1"/>
    <col min="14" max="16384" width="9" style="2"/>
  </cols>
  <sheetData>
    <row r="1" s="1" customFormat="1" ht="51.75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26.1" customHeight="1" spans="1:13">
      <c r="A2" s="4" t="s">
        <v>1</v>
      </c>
      <c r="B2" s="5" t="s">
        <v>2</v>
      </c>
      <c r="C2" s="5" t="s">
        <v>3</v>
      </c>
      <c r="D2" s="6" t="s">
        <v>4</v>
      </c>
      <c r="E2" s="6"/>
      <c r="F2" s="6" t="s">
        <v>5</v>
      </c>
      <c r="G2" s="7"/>
      <c r="H2" s="7"/>
      <c r="I2" s="7"/>
      <c r="J2" s="7"/>
      <c r="K2" s="7"/>
      <c r="L2" s="5" t="s">
        <v>6</v>
      </c>
      <c r="M2" s="10" t="s">
        <v>7</v>
      </c>
    </row>
    <row r="3" s="2" customFormat="1" ht="26.1" customHeight="1" spans="1:13">
      <c r="A3" s="5"/>
      <c r="B3" s="5"/>
      <c r="C3" s="5"/>
      <c r="D3" s="5" t="s">
        <v>8</v>
      </c>
      <c r="E3" s="5" t="s">
        <v>6</v>
      </c>
      <c r="F3" s="8" t="s">
        <v>9</v>
      </c>
      <c r="G3" s="8"/>
      <c r="H3" s="9" t="s">
        <v>10</v>
      </c>
      <c r="I3" s="9"/>
      <c r="J3" s="9" t="s">
        <v>11</v>
      </c>
      <c r="K3" s="9"/>
      <c r="L3" s="5"/>
      <c r="M3" s="10"/>
    </row>
    <row r="4" s="2" customFormat="1" ht="26.1" customHeight="1" spans="1:13">
      <c r="A4" s="5"/>
      <c r="B4" s="5"/>
      <c r="C4" s="5"/>
      <c r="D4" s="5"/>
      <c r="E4" s="5"/>
      <c r="F4" s="9" t="s">
        <v>3</v>
      </c>
      <c r="G4" s="9" t="s">
        <v>12</v>
      </c>
      <c r="H4" s="9" t="s">
        <v>3</v>
      </c>
      <c r="I4" s="9" t="s">
        <v>12</v>
      </c>
      <c r="J4" s="9" t="s">
        <v>3</v>
      </c>
      <c r="K4" s="9" t="s">
        <v>12</v>
      </c>
      <c r="L4" s="5"/>
      <c r="M4" s="10"/>
    </row>
    <row r="5" s="2" customFormat="1" ht="27" customHeight="1" spans="1:13">
      <c r="A5" s="4" t="s">
        <v>13</v>
      </c>
      <c r="B5" s="5">
        <v>8</v>
      </c>
      <c r="C5" s="5">
        <v>8</v>
      </c>
      <c r="D5" s="10">
        <v>480</v>
      </c>
      <c r="E5" s="10">
        <f t="shared" ref="E5:E11" si="0">C5*D5</f>
        <v>3840</v>
      </c>
      <c r="F5" s="11">
        <v>1</v>
      </c>
      <c r="G5" s="12">
        <v>800</v>
      </c>
      <c r="H5" s="11">
        <v>4</v>
      </c>
      <c r="I5" s="12">
        <v>1280</v>
      </c>
      <c r="J5" s="11">
        <v>3</v>
      </c>
      <c r="K5" s="18">
        <v>240</v>
      </c>
      <c r="L5" s="18">
        <f t="shared" ref="L5:L11" si="1">G5+I5+K5</f>
        <v>2320</v>
      </c>
      <c r="M5" s="10">
        <f t="shared" ref="M5:M11" si="2">E5+L5</f>
        <v>6160</v>
      </c>
    </row>
    <row r="6" s="2" customFormat="1" ht="27" customHeight="1" spans="1:13">
      <c r="A6" s="5" t="s">
        <v>14</v>
      </c>
      <c r="B6" s="5">
        <v>12</v>
      </c>
      <c r="C6" s="5">
        <v>12</v>
      </c>
      <c r="D6" s="5">
        <v>480</v>
      </c>
      <c r="E6" s="10">
        <f t="shared" si="0"/>
        <v>5760</v>
      </c>
      <c r="F6" s="12">
        <v>3</v>
      </c>
      <c r="G6" s="12">
        <v>2400</v>
      </c>
      <c r="H6" s="12">
        <v>9</v>
      </c>
      <c r="I6" s="12">
        <v>2880</v>
      </c>
      <c r="J6" s="10"/>
      <c r="K6" s="10"/>
      <c r="L6" s="18">
        <f t="shared" si="1"/>
        <v>5280</v>
      </c>
      <c r="M6" s="10">
        <f t="shared" si="2"/>
        <v>11040</v>
      </c>
    </row>
    <row r="7" s="2" customFormat="1" ht="27" customHeight="1" spans="1:13">
      <c r="A7" s="5" t="s">
        <v>15</v>
      </c>
      <c r="B7" s="5">
        <v>17</v>
      </c>
      <c r="C7" s="5">
        <v>17</v>
      </c>
      <c r="D7" s="10">
        <v>480</v>
      </c>
      <c r="E7" s="10">
        <v>8160</v>
      </c>
      <c r="F7" s="11"/>
      <c r="G7" s="5"/>
      <c r="H7" s="11">
        <v>4</v>
      </c>
      <c r="I7" s="19">
        <v>1280</v>
      </c>
      <c r="J7" s="11">
        <v>13</v>
      </c>
      <c r="K7" s="10">
        <v>1040</v>
      </c>
      <c r="L7" s="10">
        <v>2320</v>
      </c>
      <c r="M7" s="10">
        <f t="shared" si="2"/>
        <v>10480</v>
      </c>
    </row>
    <row r="8" s="2" customFormat="1" ht="27" customHeight="1" spans="1:13">
      <c r="A8" s="5" t="s">
        <v>16</v>
      </c>
      <c r="B8" s="5">
        <v>28</v>
      </c>
      <c r="C8" s="5">
        <v>30</v>
      </c>
      <c r="D8" s="5">
        <v>480</v>
      </c>
      <c r="E8" s="10">
        <f t="shared" si="0"/>
        <v>14400</v>
      </c>
      <c r="F8" s="5">
        <v>2</v>
      </c>
      <c r="G8" s="5">
        <f>F8*800</f>
        <v>1600</v>
      </c>
      <c r="H8" s="5">
        <v>5</v>
      </c>
      <c r="I8" s="5">
        <f>H8*320</f>
        <v>1600</v>
      </c>
      <c r="J8" s="10">
        <v>23</v>
      </c>
      <c r="K8" s="11">
        <f>J8*80</f>
        <v>1840</v>
      </c>
      <c r="L8" s="18">
        <f t="shared" si="1"/>
        <v>5040</v>
      </c>
      <c r="M8" s="10">
        <f t="shared" si="2"/>
        <v>19440</v>
      </c>
    </row>
    <row r="9" s="2" customFormat="1" ht="27" customHeight="1" spans="1:13">
      <c r="A9" s="13" t="s">
        <v>17</v>
      </c>
      <c r="B9" s="5">
        <v>8</v>
      </c>
      <c r="C9" s="5">
        <v>8</v>
      </c>
      <c r="D9" s="5">
        <v>480</v>
      </c>
      <c r="E9" s="10">
        <f t="shared" si="0"/>
        <v>3840</v>
      </c>
      <c r="F9" s="10">
        <v>3</v>
      </c>
      <c r="G9" s="11">
        <v>2400</v>
      </c>
      <c r="H9" s="11">
        <v>5</v>
      </c>
      <c r="I9" s="19">
        <v>1600</v>
      </c>
      <c r="J9" s="10"/>
      <c r="K9" s="10"/>
      <c r="L9" s="18">
        <f t="shared" si="1"/>
        <v>4000</v>
      </c>
      <c r="M9" s="10">
        <f t="shared" si="2"/>
        <v>7840</v>
      </c>
    </row>
    <row r="10" s="2" customFormat="1" ht="27" customHeight="1" spans="1:13">
      <c r="A10" s="5" t="s">
        <v>18</v>
      </c>
      <c r="B10" s="5">
        <v>6</v>
      </c>
      <c r="C10" s="5">
        <v>6</v>
      </c>
      <c r="D10" s="5">
        <v>480</v>
      </c>
      <c r="E10" s="10">
        <f t="shared" si="0"/>
        <v>2880</v>
      </c>
      <c r="F10" s="11"/>
      <c r="G10" s="11"/>
      <c r="H10" s="11">
        <v>3</v>
      </c>
      <c r="I10" s="11">
        <f>H10*320</f>
        <v>960</v>
      </c>
      <c r="J10" s="11">
        <v>3</v>
      </c>
      <c r="K10" s="11">
        <f>J10*80</f>
        <v>240</v>
      </c>
      <c r="L10" s="18">
        <f t="shared" si="1"/>
        <v>1200</v>
      </c>
      <c r="M10" s="10">
        <f t="shared" si="2"/>
        <v>4080</v>
      </c>
    </row>
    <row r="11" s="2" customFormat="1" ht="27" customHeight="1" spans="1:13">
      <c r="A11" s="5" t="s">
        <v>19</v>
      </c>
      <c r="B11" s="5">
        <v>3</v>
      </c>
      <c r="C11" s="5">
        <v>3</v>
      </c>
      <c r="D11" s="10">
        <v>480</v>
      </c>
      <c r="E11" s="10">
        <f t="shared" si="0"/>
        <v>1440</v>
      </c>
      <c r="F11" s="11">
        <v>1</v>
      </c>
      <c r="G11" s="12">
        <v>800</v>
      </c>
      <c r="H11" s="11">
        <v>1</v>
      </c>
      <c r="I11" s="12">
        <v>320</v>
      </c>
      <c r="J11" s="11">
        <v>1</v>
      </c>
      <c r="K11" s="18">
        <v>80</v>
      </c>
      <c r="L11" s="18">
        <f t="shared" si="1"/>
        <v>1200</v>
      </c>
      <c r="M11" s="10">
        <f t="shared" si="2"/>
        <v>2640</v>
      </c>
    </row>
    <row r="12" s="2" customFormat="1" ht="27" customHeight="1" spans="1:13">
      <c r="A12" s="5" t="s">
        <v>7</v>
      </c>
      <c r="B12" s="5">
        <f t="shared" ref="B12:M12" si="3">B5+B6+B7+B8+B9+B10+B11</f>
        <v>82</v>
      </c>
      <c r="C12" s="5">
        <f t="shared" si="3"/>
        <v>84</v>
      </c>
      <c r="D12" s="5">
        <v>480</v>
      </c>
      <c r="E12" s="5">
        <f t="shared" si="3"/>
        <v>40320</v>
      </c>
      <c r="F12" s="5">
        <f t="shared" si="3"/>
        <v>10</v>
      </c>
      <c r="G12" s="5">
        <f t="shared" si="3"/>
        <v>8000</v>
      </c>
      <c r="H12" s="5">
        <f t="shared" si="3"/>
        <v>31</v>
      </c>
      <c r="I12" s="5">
        <f t="shared" si="3"/>
        <v>9920</v>
      </c>
      <c r="J12" s="5">
        <f t="shared" si="3"/>
        <v>43</v>
      </c>
      <c r="K12" s="5">
        <f t="shared" si="3"/>
        <v>3440</v>
      </c>
      <c r="L12" s="5">
        <f t="shared" si="3"/>
        <v>21360</v>
      </c>
      <c r="M12" s="5">
        <f t="shared" si="3"/>
        <v>61680</v>
      </c>
    </row>
    <row r="13" s="2" customFormat="1" ht="27" customHeight="1" spans="1:13">
      <c r="A13" s="14" t="s">
        <v>20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20"/>
    </row>
    <row r="14" s="2" customFormat="1" ht="39.75" customHeight="1" spans="1:13">
      <c r="A14" s="16" t="s">
        <v>21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</row>
    <row r="15" s="2" customFormat="1" ht="39.75" customHeight="1" spans="1:13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</row>
    <row r="16" s="2" customFormat="1" ht="26.1" customHeight="1"/>
    <row r="17" s="2" customFormat="1" ht="26.1" customHeight="1"/>
  </sheetData>
  <mergeCells count="15">
    <mergeCell ref="A1:M1"/>
    <mergeCell ref="D2:E2"/>
    <mergeCell ref="F2:K2"/>
    <mergeCell ref="F3:G3"/>
    <mergeCell ref="H3:I3"/>
    <mergeCell ref="J3:K3"/>
    <mergeCell ref="A13:M13"/>
    <mergeCell ref="A14:M14"/>
    <mergeCell ref="A2:A4"/>
    <mergeCell ref="B2:B4"/>
    <mergeCell ref="C2:C4"/>
    <mergeCell ref="D3:D4"/>
    <mergeCell ref="E3:E4"/>
    <mergeCell ref="L2:L4"/>
    <mergeCell ref="M2:M4"/>
  </mergeCells>
  <pageMargins left="0.75" right="0.75" top="1" bottom="1" header="0.5" footer="0.5"/>
  <pageSetup paperSize="9" scale="9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3"/>
  <sheetViews>
    <sheetView workbookViewId="0">
      <selection activeCell="A3" sqref="A3:A23"/>
    </sheetView>
  </sheetViews>
  <sheetFormatPr defaultColWidth="8.89166666666667" defaultRowHeight="13.5" outlineLevelCol="1"/>
  <cols>
    <col min="1" max="1" width="26.5583333333333" customWidth="1"/>
  </cols>
  <sheetData>
    <row r="1" spans="1:2">
      <c r="A1" t="s">
        <v>22</v>
      </c>
      <c r="B1" t="s">
        <v>23</v>
      </c>
    </row>
    <row r="2" spans="1:2">
      <c r="A2" t="s">
        <v>24</v>
      </c>
      <c r="B2">
        <v>39</v>
      </c>
    </row>
    <row r="3" spans="1:2">
      <c r="A3" t="s">
        <v>25</v>
      </c>
      <c r="B3">
        <v>15</v>
      </c>
    </row>
    <row r="4" spans="1:2">
      <c r="A4" t="s">
        <v>26</v>
      </c>
      <c r="B4">
        <v>14</v>
      </c>
    </row>
    <row r="5" spans="1:2">
      <c r="A5" t="s">
        <v>22</v>
      </c>
      <c r="B5">
        <v>11</v>
      </c>
    </row>
    <row r="6" spans="1:2">
      <c r="A6" t="s">
        <v>27</v>
      </c>
      <c r="B6">
        <v>11</v>
      </c>
    </row>
    <row r="7" spans="1:2">
      <c r="A7" t="s">
        <v>28</v>
      </c>
      <c r="B7">
        <v>7</v>
      </c>
    </row>
    <row r="8" spans="1:2">
      <c r="A8" t="s">
        <v>29</v>
      </c>
      <c r="B8">
        <v>6</v>
      </c>
    </row>
    <row r="9" spans="1:2">
      <c r="A9" t="s">
        <v>30</v>
      </c>
      <c r="B9">
        <v>6</v>
      </c>
    </row>
    <row r="10" spans="1:2">
      <c r="A10" t="s">
        <v>31</v>
      </c>
      <c r="B10">
        <v>5</v>
      </c>
    </row>
    <row r="11" spans="1:2">
      <c r="A11" t="s">
        <v>32</v>
      </c>
      <c r="B11">
        <v>5</v>
      </c>
    </row>
    <row r="12" spans="1:2">
      <c r="A12" t="s">
        <v>33</v>
      </c>
      <c r="B12">
        <v>3</v>
      </c>
    </row>
    <row r="13" spans="1:2">
      <c r="A13" t="s">
        <v>34</v>
      </c>
      <c r="B13">
        <v>3</v>
      </c>
    </row>
    <row r="14" spans="1:2">
      <c r="A14" t="s">
        <v>35</v>
      </c>
      <c r="B14">
        <v>3</v>
      </c>
    </row>
    <row r="15" spans="1:2">
      <c r="A15" t="s">
        <v>36</v>
      </c>
      <c r="B15">
        <v>3</v>
      </c>
    </row>
    <row r="16" spans="1:2">
      <c r="A16" t="s">
        <v>37</v>
      </c>
      <c r="B16">
        <v>2</v>
      </c>
    </row>
    <row r="17" spans="1:2">
      <c r="A17" t="s">
        <v>38</v>
      </c>
      <c r="B17">
        <v>2</v>
      </c>
    </row>
    <row r="18" spans="1:2">
      <c r="A18" t="s">
        <v>39</v>
      </c>
      <c r="B18">
        <v>2</v>
      </c>
    </row>
    <row r="19" spans="1:2">
      <c r="A19" t="s">
        <v>40</v>
      </c>
      <c r="B19">
        <v>1</v>
      </c>
    </row>
    <row r="20" spans="1:2">
      <c r="A20" t="s">
        <v>41</v>
      </c>
      <c r="B20">
        <v>1</v>
      </c>
    </row>
    <row r="21" spans="1:2">
      <c r="A21" t="s">
        <v>42</v>
      </c>
      <c r="B21">
        <v>1</v>
      </c>
    </row>
    <row r="22" spans="1:2">
      <c r="A22" t="s">
        <v>43</v>
      </c>
      <c r="B22">
        <v>1</v>
      </c>
    </row>
    <row r="23" spans="1:2">
      <c r="A23" t="s">
        <v>44</v>
      </c>
      <c r="B23">
        <v>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筛选分析-区发改委 (计数)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2021-04-19T08:21:00Z</dcterms:created>
  <dcterms:modified xsi:type="dcterms:W3CDTF">2021-04-25T09:29:27Z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1513328FB7C745AEA53DE042FAC3140D</vt:lpwstr>
  </property>
  <property fmtid="{D5CDD505-2E9C-101B-9397-08002B2CF9AE}" pid="3" name="KSOProductBuildVer">
    <vt:lpwstr>2052-10.1.0.7698</vt:lpwstr>
  </property>
</Properties>
</file>